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64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1" i="1"/>
  <c r="G30"/>
  <c r="F31"/>
  <c r="F30"/>
  <c r="F29"/>
  <c r="E31"/>
  <c r="E30"/>
  <c r="E29"/>
  <c r="C29" l="1"/>
  <c r="C30"/>
  <c r="C31" l="1"/>
  <c r="C32" s="1"/>
  <c r="H13"/>
  <c r="M24"/>
  <c r="M25"/>
  <c r="M23"/>
  <c r="H24"/>
  <c r="H25"/>
  <c r="H23"/>
  <c r="C24"/>
  <c r="C25"/>
  <c r="C23"/>
  <c r="M18"/>
  <c r="M19"/>
  <c r="M17"/>
  <c r="H18"/>
  <c r="H19"/>
  <c r="H17"/>
  <c r="C18"/>
  <c r="C19"/>
  <c r="C17"/>
  <c r="M12"/>
  <c r="M13"/>
  <c r="M11"/>
  <c r="H12"/>
  <c r="H11"/>
  <c r="C12"/>
  <c r="C13"/>
  <c r="C11"/>
  <c r="M6"/>
  <c r="M7"/>
  <c r="H7"/>
  <c r="M5"/>
  <c r="H5"/>
  <c r="H14" l="1"/>
  <c r="M26"/>
  <c r="H8"/>
  <c r="C26"/>
  <c r="H26"/>
  <c r="M20"/>
  <c r="H20"/>
  <c r="C20"/>
  <c r="M14"/>
  <c r="C14"/>
  <c r="M8"/>
  <c r="C7"/>
  <c r="C6"/>
  <c r="C5"/>
  <c r="H6"/>
  <c r="C8" l="1"/>
</calcChain>
</file>

<file path=xl/sharedStrings.xml><?xml version="1.0" encoding="utf-8"?>
<sst xmlns="http://schemas.openxmlformats.org/spreadsheetml/2006/main" count="115" uniqueCount="31">
  <si>
    <t>№ п/п</t>
  </si>
  <si>
    <t>Показатели</t>
  </si>
  <si>
    <t>Всего</t>
  </si>
  <si>
    <t>ВН</t>
  </si>
  <si>
    <t>СН1</t>
  </si>
  <si>
    <t>НН</t>
  </si>
  <si>
    <t>то же в %</t>
  </si>
  <si>
    <t>1</t>
  </si>
  <si>
    <t>СН2</t>
  </si>
  <si>
    <t>3</t>
  </si>
  <si>
    <t>Поступление эл. энергии в сеть, млн.кВтч</t>
  </si>
  <si>
    <t>Полезный отпуск из сети, млн.кВтч</t>
  </si>
  <si>
    <t>Потери эл. энергии в сети, млн.кВтч</t>
  </si>
  <si>
    <t>2015г Итого (факт)</t>
  </si>
  <si>
    <t>2015г январь (факт)</t>
  </si>
  <si>
    <t>2015г февраль  (факт)</t>
  </si>
  <si>
    <t>2015г март  (факт)</t>
  </si>
  <si>
    <t>2015г июнь (факт)</t>
  </si>
  <si>
    <t>2015г май (факт)</t>
  </si>
  <si>
    <t>2015г апрель (факт)</t>
  </si>
  <si>
    <t>2015г июль (факт)</t>
  </si>
  <si>
    <t>2015г август (факт)</t>
  </si>
  <si>
    <t>2015г сентябрь (факт)</t>
  </si>
  <si>
    <t>2015г декабрь (факт)</t>
  </si>
  <si>
    <t>2015г ноябрь (факт)</t>
  </si>
  <si>
    <t>2015г октябрь (факт)</t>
  </si>
  <si>
    <t>Отчет об отпуске электроэнергии в сеть и отпуске электроэнергии из сети  2015г.</t>
  </si>
  <si>
    <t>Поступление мощности в сеть, МВт</t>
  </si>
  <si>
    <t>Потери мощности в сети, МВт</t>
  </si>
  <si>
    <t>4</t>
  </si>
  <si>
    <t>Транзит мощности, МВт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</si>
</sst>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5"/>
  <sheetViews>
    <sheetView tabSelected="1" topLeftCell="A27" workbookViewId="0">
      <selection activeCell="J33" sqref="J33"/>
    </sheetView>
  </sheetViews>
  <sheetFormatPr defaultRowHeight="15"/>
  <cols>
    <col min="1" max="1" width="4.42578125" customWidth="1"/>
    <col min="2" max="2" width="15.140625" customWidth="1"/>
    <col min="8" max="8" width="8.7109375" customWidth="1"/>
  </cols>
  <sheetData>
    <row r="2" spans="1:17" ht="15.75" thickBot="1">
      <c r="B2" s="25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thickBot="1">
      <c r="A3" s="26" t="s">
        <v>0</v>
      </c>
      <c r="B3" s="28" t="s">
        <v>1</v>
      </c>
      <c r="C3" s="29" t="s">
        <v>14</v>
      </c>
      <c r="D3" s="30"/>
      <c r="E3" s="30"/>
      <c r="F3" s="30"/>
      <c r="G3" s="31"/>
      <c r="H3" s="32" t="s">
        <v>15</v>
      </c>
      <c r="I3" s="33"/>
      <c r="J3" s="33"/>
      <c r="K3" s="33"/>
      <c r="L3" s="34"/>
      <c r="M3" s="35" t="s">
        <v>16</v>
      </c>
      <c r="N3" s="36"/>
      <c r="O3" s="36"/>
      <c r="P3" s="36"/>
      <c r="Q3" s="37"/>
    </row>
    <row r="4" spans="1:17">
      <c r="A4" s="27"/>
      <c r="B4" s="28"/>
      <c r="C4" s="2" t="s">
        <v>2</v>
      </c>
      <c r="D4" s="1" t="s">
        <v>3</v>
      </c>
      <c r="E4" s="1" t="s">
        <v>4</v>
      </c>
      <c r="F4" s="1" t="s">
        <v>8</v>
      </c>
      <c r="G4" s="3" t="s">
        <v>5</v>
      </c>
      <c r="H4" s="19" t="s">
        <v>2</v>
      </c>
      <c r="I4" s="8" t="s">
        <v>3</v>
      </c>
      <c r="J4" s="8" t="s">
        <v>4</v>
      </c>
      <c r="K4" s="8" t="s">
        <v>8</v>
      </c>
      <c r="L4" s="9" t="s">
        <v>5</v>
      </c>
      <c r="M4" s="2" t="s">
        <v>2</v>
      </c>
      <c r="N4" s="1" t="s">
        <v>3</v>
      </c>
      <c r="O4" s="1" t="s">
        <v>4</v>
      </c>
      <c r="P4" s="1" t="s">
        <v>8</v>
      </c>
      <c r="Q4" s="3" t="s">
        <v>5</v>
      </c>
    </row>
    <row r="5" spans="1:17" ht="40.5" customHeight="1">
      <c r="A5" s="4" t="s">
        <v>7</v>
      </c>
      <c r="B5" s="7" t="s">
        <v>10</v>
      </c>
      <c r="C5" s="10">
        <f>D5+E5+F5+G5</f>
        <v>5.0939730000000001</v>
      </c>
      <c r="D5" s="11"/>
      <c r="E5" s="11">
        <v>3.0568999999999999E-2</v>
      </c>
      <c r="F5" s="11">
        <v>5.0634040000000002</v>
      </c>
      <c r="G5" s="12"/>
      <c r="H5" s="10">
        <f>I5+J5+K5+L5</f>
        <v>4.6558310000000001</v>
      </c>
      <c r="I5" s="11"/>
      <c r="J5" s="11">
        <v>2.4131E-2</v>
      </c>
      <c r="K5" s="11">
        <v>4.6317000000000004</v>
      </c>
      <c r="L5" s="12"/>
      <c r="M5" s="10">
        <f>N5+O5+P5+Q5</f>
        <v>4.6683250000000003</v>
      </c>
      <c r="N5" s="11"/>
      <c r="O5" s="11">
        <v>2.1411900000000001E-2</v>
      </c>
      <c r="P5" s="11">
        <v>4.6469130999999999</v>
      </c>
      <c r="Q5" s="12"/>
    </row>
    <row r="6" spans="1:17" ht="26.25">
      <c r="A6" s="1">
        <v>2</v>
      </c>
      <c r="B6" s="5" t="s">
        <v>11</v>
      </c>
      <c r="C6" s="13">
        <f>D6+E6+F6+G6</f>
        <v>4.8927240000000003</v>
      </c>
      <c r="D6" s="14"/>
      <c r="E6" s="14">
        <v>2.9562999999999999E-2</v>
      </c>
      <c r="F6" s="14">
        <v>3.981595</v>
      </c>
      <c r="G6" s="15">
        <v>0.88156599999999996</v>
      </c>
      <c r="H6" s="10">
        <f t="shared" ref="H6:H7" si="0">I6+J6+K6+L6</f>
        <v>4.4333179999999999</v>
      </c>
      <c r="I6" s="14"/>
      <c r="J6" s="14">
        <v>2.3019000000000001E-2</v>
      </c>
      <c r="K6" s="14">
        <v>3.5825960000000001</v>
      </c>
      <c r="L6" s="15">
        <v>0.82770299999999997</v>
      </c>
      <c r="M6" s="10">
        <f t="shared" ref="M6:M7" si="1">N6+O6+P6+Q6</f>
        <v>4.2243449999999996</v>
      </c>
      <c r="N6" s="14"/>
      <c r="O6" s="14">
        <v>1.9192000000000001E-2</v>
      </c>
      <c r="P6" s="14">
        <v>3.5859420000000002</v>
      </c>
      <c r="Q6" s="15">
        <v>0.61921099999999996</v>
      </c>
    </row>
    <row r="7" spans="1:17" ht="39.75" thickBot="1">
      <c r="A7" s="4" t="s">
        <v>9</v>
      </c>
      <c r="B7" s="7" t="s">
        <v>12</v>
      </c>
      <c r="C7" s="16">
        <f>G7+F7+E7+D7</f>
        <v>0.20124900000000001</v>
      </c>
      <c r="D7" s="17"/>
      <c r="E7" s="17">
        <v>1.0059999999999999E-3</v>
      </c>
      <c r="F7" s="17">
        <v>0.159993</v>
      </c>
      <c r="G7" s="18">
        <v>4.0250000000000001E-2</v>
      </c>
      <c r="H7" s="10">
        <f t="shared" si="0"/>
        <v>0.22251300000000002</v>
      </c>
      <c r="I7" s="17"/>
      <c r="J7" s="17">
        <v>1.1119999999999999E-3</v>
      </c>
      <c r="K7" s="17">
        <v>0.176898</v>
      </c>
      <c r="L7" s="18">
        <v>4.4503000000000001E-2</v>
      </c>
      <c r="M7" s="10">
        <f t="shared" si="1"/>
        <v>0.44397999999999999</v>
      </c>
      <c r="N7" s="17"/>
      <c r="O7" s="17">
        <v>2.2198999999999999E-3</v>
      </c>
      <c r="P7" s="17">
        <v>0.3529641</v>
      </c>
      <c r="Q7" s="18">
        <v>8.8796E-2</v>
      </c>
    </row>
    <row r="8" spans="1:17" ht="15.75" thickBot="1">
      <c r="A8" s="4"/>
      <c r="B8" s="7" t="s">
        <v>6</v>
      </c>
      <c r="C8" s="20">
        <f>ROUND(C7*100/C5,2)</f>
        <v>3.95</v>
      </c>
      <c r="D8" s="6"/>
      <c r="E8" s="6"/>
      <c r="F8" s="6"/>
      <c r="G8" s="6"/>
      <c r="H8" s="20">
        <f>ROUND(H7*100/H5,2)</f>
        <v>4.78</v>
      </c>
      <c r="I8" s="6"/>
      <c r="J8" s="6"/>
      <c r="K8" s="6"/>
      <c r="L8" s="6"/>
      <c r="M8" s="20">
        <f>ROUND(M7*100/M5,2)</f>
        <v>9.51</v>
      </c>
      <c r="N8" s="6"/>
      <c r="O8" s="6"/>
      <c r="P8" s="6"/>
      <c r="Q8" s="6"/>
    </row>
    <row r="9" spans="1:17">
      <c r="A9" s="26"/>
      <c r="B9" s="28"/>
      <c r="C9" s="29" t="s">
        <v>19</v>
      </c>
      <c r="D9" s="30"/>
      <c r="E9" s="30"/>
      <c r="F9" s="30"/>
      <c r="G9" s="31"/>
      <c r="H9" s="35" t="s">
        <v>18</v>
      </c>
      <c r="I9" s="36"/>
      <c r="J9" s="36"/>
      <c r="K9" s="36"/>
      <c r="L9" s="37"/>
      <c r="M9" s="35" t="s">
        <v>17</v>
      </c>
      <c r="N9" s="36"/>
      <c r="O9" s="36"/>
      <c r="P9" s="36"/>
      <c r="Q9" s="37"/>
    </row>
    <row r="10" spans="1:17">
      <c r="A10" s="27"/>
      <c r="B10" s="28"/>
      <c r="C10" s="2" t="s">
        <v>2</v>
      </c>
      <c r="D10" s="1" t="s">
        <v>3</v>
      </c>
      <c r="E10" s="1" t="s">
        <v>4</v>
      </c>
      <c r="F10" s="1" t="s">
        <v>8</v>
      </c>
      <c r="G10" s="3" t="s">
        <v>5</v>
      </c>
      <c r="H10" s="2" t="s">
        <v>2</v>
      </c>
      <c r="I10" s="1" t="s">
        <v>3</v>
      </c>
      <c r="J10" s="1" t="s">
        <v>4</v>
      </c>
      <c r="K10" s="1" t="s">
        <v>8</v>
      </c>
      <c r="L10" s="3" t="s">
        <v>5</v>
      </c>
      <c r="M10" s="2" t="s">
        <v>2</v>
      </c>
      <c r="N10" s="1" t="s">
        <v>3</v>
      </c>
      <c r="O10" s="1" t="s">
        <v>4</v>
      </c>
      <c r="P10" s="1" t="s">
        <v>8</v>
      </c>
      <c r="Q10" s="3" t="s">
        <v>5</v>
      </c>
    </row>
    <row r="11" spans="1:17" ht="39">
      <c r="A11" s="4" t="s">
        <v>7</v>
      </c>
      <c r="B11" s="7" t="s">
        <v>10</v>
      </c>
      <c r="C11" s="10">
        <f>D11+E11+F11+G11</f>
        <v>4.1530279999999999</v>
      </c>
      <c r="D11" s="11"/>
      <c r="E11" s="11">
        <v>2.5056999999999999E-2</v>
      </c>
      <c r="F11" s="11">
        <v>4.1279709999999996</v>
      </c>
      <c r="G11" s="12"/>
      <c r="H11" s="10">
        <f>I11+J11+K11+L11</f>
        <v>4.1882580000000003</v>
      </c>
      <c r="I11" s="11"/>
      <c r="J11" s="11">
        <v>1.8350000000000002E-2</v>
      </c>
      <c r="K11" s="11">
        <v>4.1699080000000004</v>
      </c>
      <c r="L11" s="12"/>
      <c r="M11" s="10">
        <f>N11+O11+P11+Q11</f>
        <v>3.9890379999999999</v>
      </c>
      <c r="N11" s="11"/>
      <c r="O11" s="11">
        <v>2.1676999999999998E-2</v>
      </c>
      <c r="P11" s="11">
        <v>3.9673609999999999</v>
      </c>
      <c r="Q11" s="12"/>
    </row>
    <row r="12" spans="1:17" ht="26.25">
      <c r="A12" s="1">
        <v>2</v>
      </c>
      <c r="B12" s="5" t="s">
        <v>11</v>
      </c>
      <c r="C12" s="10">
        <f t="shared" ref="C12:C13" si="2">D12+E12+F12+G12</f>
        <v>3.8548359999999997</v>
      </c>
      <c r="D12" s="14"/>
      <c r="E12" s="14">
        <v>2.3566E-2</v>
      </c>
      <c r="F12" s="14">
        <v>3.1684389999999998</v>
      </c>
      <c r="G12" s="15">
        <v>0.66283099999999995</v>
      </c>
      <c r="H12" s="10">
        <f t="shared" ref="H12" si="3">I12+J12+K12+L12</f>
        <v>3.9624540000000001</v>
      </c>
      <c r="I12" s="14"/>
      <c r="J12" s="14">
        <v>1.7221E-2</v>
      </c>
      <c r="K12" s="14">
        <v>3.2426539999999999</v>
      </c>
      <c r="L12" s="15">
        <v>0.70257899999999995</v>
      </c>
      <c r="M12" s="10">
        <f t="shared" ref="M12:M13" si="4">N12+O12+P12+Q12</f>
        <v>3.9794230000000002</v>
      </c>
      <c r="N12" s="14"/>
      <c r="O12" s="14">
        <v>2.1628999999999999E-2</v>
      </c>
      <c r="P12" s="14">
        <v>3.2538140000000002</v>
      </c>
      <c r="Q12" s="15">
        <v>0.70398000000000005</v>
      </c>
    </row>
    <row r="13" spans="1:17" ht="39.75" thickBot="1">
      <c r="A13" s="4" t="s">
        <v>9</v>
      </c>
      <c r="B13" s="7" t="s">
        <v>12</v>
      </c>
      <c r="C13" s="10">
        <f t="shared" si="2"/>
        <v>0.29819200000000001</v>
      </c>
      <c r="D13" s="17"/>
      <c r="E13" s="17">
        <v>1.4909999999999999E-3</v>
      </c>
      <c r="F13" s="17">
        <v>0.23706260000000001</v>
      </c>
      <c r="G13" s="18">
        <v>5.9638400000000001E-2</v>
      </c>
      <c r="H13" s="10">
        <f>I13+J13+K13+L13</f>
        <v>0.225804</v>
      </c>
      <c r="I13" s="17"/>
      <c r="J13" s="17">
        <v>1.129E-3</v>
      </c>
      <c r="K13" s="17">
        <v>0.17951420000000001</v>
      </c>
      <c r="L13" s="18">
        <v>4.5160800000000001E-2</v>
      </c>
      <c r="M13" s="10">
        <f t="shared" si="4"/>
        <v>9.6150000000000003E-3</v>
      </c>
      <c r="N13" s="17"/>
      <c r="O13" s="17">
        <v>4.8000000000000001E-5</v>
      </c>
      <c r="P13" s="17">
        <v>7.6439999999999998E-3</v>
      </c>
      <c r="Q13" s="17">
        <v>1.923E-3</v>
      </c>
    </row>
    <row r="14" spans="1:17" ht="15.75" thickBot="1">
      <c r="A14" s="4"/>
      <c r="B14" s="7" t="s">
        <v>6</v>
      </c>
      <c r="C14" s="20">
        <f>ROUND(C13*100/C11, 2)</f>
        <v>7.18</v>
      </c>
      <c r="D14" s="6"/>
      <c r="E14" s="6"/>
      <c r="F14" s="6"/>
      <c r="G14" s="6"/>
      <c r="H14" s="20">
        <f>ROUND(H13*100/H11, 2)</f>
        <v>5.39</v>
      </c>
      <c r="I14" s="6"/>
      <c r="J14" s="6"/>
      <c r="K14" s="6"/>
      <c r="L14" s="6"/>
      <c r="M14" s="20">
        <f>ROUND(M13*100/M11, 2)</f>
        <v>0.24</v>
      </c>
      <c r="N14" s="6"/>
      <c r="O14" s="6"/>
      <c r="P14" s="6"/>
      <c r="Q14" s="6"/>
    </row>
    <row r="15" spans="1:17" ht="15.75" thickBot="1">
      <c r="A15" s="26"/>
      <c r="B15" s="28"/>
      <c r="C15" s="29" t="s">
        <v>20</v>
      </c>
      <c r="D15" s="30"/>
      <c r="E15" s="30"/>
      <c r="F15" s="30"/>
      <c r="G15" s="31"/>
      <c r="H15" s="35" t="s">
        <v>21</v>
      </c>
      <c r="I15" s="36"/>
      <c r="J15" s="36"/>
      <c r="K15" s="36"/>
      <c r="L15" s="37"/>
      <c r="M15" s="32" t="s">
        <v>22</v>
      </c>
      <c r="N15" s="33"/>
      <c r="O15" s="33"/>
      <c r="P15" s="33"/>
      <c r="Q15" s="34"/>
    </row>
    <row r="16" spans="1:17">
      <c r="A16" s="27"/>
      <c r="B16" s="28"/>
      <c r="C16" s="2" t="s">
        <v>2</v>
      </c>
      <c r="D16" s="1" t="s">
        <v>3</v>
      </c>
      <c r="E16" s="1" t="s">
        <v>4</v>
      </c>
      <c r="F16" s="1" t="s">
        <v>8</v>
      </c>
      <c r="G16" s="3" t="s">
        <v>5</v>
      </c>
      <c r="H16" s="2" t="s">
        <v>2</v>
      </c>
      <c r="I16" s="1" t="s">
        <v>3</v>
      </c>
      <c r="J16" s="1" t="s">
        <v>4</v>
      </c>
      <c r="K16" s="1" t="s">
        <v>8</v>
      </c>
      <c r="L16" s="3" t="s">
        <v>5</v>
      </c>
      <c r="M16" s="19" t="s">
        <v>2</v>
      </c>
      <c r="N16" s="8" t="s">
        <v>3</v>
      </c>
      <c r="O16" s="8" t="s">
        <v>4</v>
      </c>
      <c r="P16" s="8" t="s">
        <v>8</v>
      </c>
      <c r="Q16" s="9" t="s">
        <v>5</v>
      </c>
    </row>
    <row r="17" spans="1:17" ht="39">
      <c r="A17" s="4" t="s">
        <v>7</v>
      </c>
      <c r="B17" s="7" t="s">
        <v>10</v>
      </c>
      <c r="C17" s="10">
        <f>D17+E17+F17+G17</f>
        <v>4.2073710000000002</v>
      </c>
      <c r="D17" s="11"/>
      <c r="E17" s="11">
        <v>1.8426999999999999E-2</v>
      </c>
      <c r="F17" s="11">
        <v>4.1889440000000002</v>
      </c>
      <c r="G17" s="12"/>
      <c r="H17" s="10">
        <f>I17+J17+K17+L17</f>
        <v>4.3809959999999997</v>
      </c>
      <c r="I17" s="11"/>
      <c r="J17" s="11">
        <v>1.9677E-2</v>
      </c>
      <c r="K17" s="11">
        <v>4.3613189999999999</v>
      </c>
      <c r="L17" s="12"/>
      <c r="M17" s="10">
        <f>N17+O17+P17+Q17</f>
        <v>4.6065249999999995</v>
      </c>
      <c r="N17" s="11"/>
      <c r="O17" s="11">
        <v>1.9002999999999999E-2</v>
      </c>
      <c r="P17" s="11">
        <v>4.5875219999999999</v>
      </c>
      <c r="Q17" s="12"/>
    </row>
    <row r="18" spans="1:17" ht="26.25">
      <c r="A18" s="1">
        <v>2</v>
      </c>
      <c r="B18" s="5" t="s">
        <v>11</v>
      </c>
      <c r="C18" s="10">
        <f t="shared" ref="C18:C19" si="5">D18+E18+F18+G18</f>
        <v>3.9555500000000001</v>
      </c>
      <c r="D18" s="14"/>
      <c r="E18" s="14">
        <v>1.7167000000000002E-2</v>
      </c>
      <c r="F18" s="14">
        <v>3.2960389999999999</v>
      </c>
      <c r="G18" s="15">
        <v>0.64234400000000003</v>
      </c>
      <c r="H18" s="10">
        <f t="shared" ref="H18:H19" si="6">I18+J18+K18+L18</f>
        <v>4.037954</v>
      </c>
      <c r="I18" s="14"/>
      <c r="J18" s="14">
        <v>1.7961000000000001E-2</v>
      </c>
      <c r="K18" s="14">
        <v>3.3258649999999998</v>
      </c>
      <c r="L18" s="15">
        <v>0.69412799999999997</v>
      </c>
      <c r="M18" s="10">
        <f t="shared" ref="M18:M19" si="7">N18+O18+P18+Q18</f>
        <v>4.3177289999999999</v>
      </c>
      <c r="N18" s="14"/>
      <c r="O18" s="14">
        <v>1.7559000000000002E-2</v>
      </c>
      <c r="P18" s="14">
        <v>3.5540699999999998</v>
      </c>
      <c r="Q18" s="15">
        <v>0.74609999999999999</v>
      </c>
    </row>
    <row r="19" spans="1:17" ht="39.75" thickBot="1">
      <c r="A19" s="4" t="s">
        <v>9</v>
      </c>
      <c r="B19" s="7" t="s">
        <v>12</v>
      </c>
      <c r="C19" s="10">
        <f t="shared" si="5"/>
        <v>0.25182100000000002</v>
      </c>
      <c r="D19" s="17"/>
      <c r="E19" s="17">
        <v>1.2600000000000001E-3</v>
      </c>
      <c r="F19" s="17">
        <v>0.20019700000000001</v>
      </c>
      <c r="G19" s="18">
        <v>5.0363999999999999E-2</v>
      </c>
      <c r="H19" s="10">
        <f t="shared" si="6"/>
        <v>0.34304200000000001</v>
      </c>
      <c r="I19" s="17"/>
      <c r="J19" s="17">
        <v>1.7160000000000001E-3</v>
      </c>
      <c r="K19" s="17">
        <v>0.27271800000000002</v>
      </c>
      <c r="L19" s="18">
        <v>6.8608000000000002E-2</v>
      </c>
      <c r="M19" s="16">
        <f t="shared" si="7"/>
        <v>0.288796</v>
      </c>
      <c r="N19" s="17"/>
      <c r="O19" s="17">
        <v>1.444E-3</v>
      </c>
      <c r="P19" s="17">
        <v>0.22959299999999999</v>
      </c>
      <c r="Q19" s="18">
        <v>5.7758999999999998E-2</v>
      </c>
    </row>
    <row r="20" spans="1:17" ht="15.75" thickBot="1">
      <c r="A20" s="4"/>
      <c r="B20" s="7" t="s">
        <v>6</v>
      </c>
      <c r="C20" s="20">
        <f>ROUND(C19*100/C17, 2)</f>
        <v>5.99</v>
      </c>
      <c r="D20" s="6"/>
      <c r="E20" s="6"/>
      <c r="F20" s="6"/>
      <c r="G20" s="6"/>
      <c r="H20" s="20">
        <f>ROUND(H19*100/H17, 2)</f>
        <v>7.83</v>
      </c>
      <c r="I20" s="6"/>
      <c r="J20" s="6"/>
      <c r="K20" s="6"/>
      <c r="L20" s="6"/>
      <c r="M20" s="21">
        <f>ROUND(M19*100/M17, 2)</f>
        <v>6.27</v>
      </c>
      <c r="N20" s="6"/>
      <c r="O20" s="6"/>
      <c r="P20" s="6"/>
      <c r="Q20" s="6"/>
    </row>
    <row r="21" spans="1:17">
      <c r="A21" s="26"/>
      <c r="B21" s="28"/>
      <c r="C21" s="29" t="s">
        <v>25</v>
      </c>
      <c r="D21" s="30"/>
      <c r="E21" s="30"/>
      <c r="F21" s="30"/>
      <c r="G21" s="31"/>
      <c r="H21" s="35" t="s">
        <v>24</v>
      </c>
      <c r="I21" s="36"/>
      <c r="J21" s="36"/>
      <c r="K21" s="36"/>
      <c r="L21" s="37"/>
      <c r="M21" s="35" t="s">
        <v>23</v>
      </c>
      <c r="N21" s="36"/>
      <c r="O21" s="36"/>
      <c r="P21" s="36"/>
      <c r="Q21" s="37"/>
    </row>
    <row r="22" spans="1:17">
      <c r="A22" s="27"/>
      <c r="B22" s="28"/>
      <c r="C22" s="2" t="s">
        <v>2</v>
      </c>
      <c r="D22" s="1" t="s">
        <v>3</v>
      </c>
      <c r="E22" s="1" t="s">
        <v>4</v>
      </c>
      <c r="F22" s="1" t="s">
        <v>8</v>
      </c>
      <c r="G22" s="3" t="s">
        <v>5</v>
      </c>
      <c r="H22" s="2" t="s">
        <v>2</v>
      </c>
      <c r="I22" s="1" t="s">
        <v>3</v>
      </c>
      <c r="J22" s="1" t="s">
        <v>4</v>
      </c>
      <c r="K22" s="1" t="s">
        <v>8</v>
      </c>
      <c r="L22" s="3" t="s">
        <v>5</v>
      </c>
      <c r="M22" s="2" t="s">
        <v>2</v>
      </c>
      <c r="N22" s="1" t="s">
        <v>3</v>
      </c>
      <c r="O22" s="1" t="s">
        <v>4</v>
      </c>
      <c r="P22" s="1" t="s">
        <v>8</v>
      </c>
      <c r="Q22" s="3" t="s">
        <v>5</v>
      </c>
    </row>
    <row r="23" spans="1:17" ht="39">
      <c r="A23" s="4" t="s">
        <v>7</v>
      </c>
      <c r="B23" s="7" t="s">
        <v>10</v>
      </c>
      <c r="C23" s="10">
        <f>D23+E23+F23+G23</f>
        <v>5.3088139999999999</v>
      </c>
      <c r="D23" s="11"/>
      <c r="E23" s="11">
        <v>2.6783000000000001E-2</v>
      </c>
      <c r="F23" s="11">
        <v>5.2820309999999999</v>
      </c>
      <c r="G23" s="12"/>
      <c r="H23" s="10">
        <f>I23+J23+K23+L23</f>
        <v>5.3480050000000006</v>
      </c>
      <c r="I23" s="11"/>
      <c r="J23" s="11">
        <v>2.4164499999999998E-2</v>
      </c>
      <c r="K23" s="11">
        <v>5.3238405000000002</v>
      </c>
      <c r="L23" s="12"/>
      <c r="M23" s="10">
        <f>N23+O23+P23+Q23</f>
        <v>5.5083669999999998</v>
      </c>
      <c r="N23" s="11"/>
      <c r="O23" s="11">
        <v>1.9970999999999999E-2</v>
      </c>
      <c r="P23" s="11">
        <v>5.4883959999999998</v>
      </c>
      <c r="Q23" s="12"/>
    </row>
    <row r="24" spans="1:17" ht="26.25">
      <c r="A24" s="1">
        <v>2</v>
      </c>
      <c r="B24" s="5" t="s">
        <v>11</v>
      </c>
      <c r="C24" s="10">
        <f t="shared" ref="C24:C25" si="8">D24+E24+F24+G24</f>
        <v>4.8142719999999999</v>
      </c>
      <c r="D24" s="14"/>
      <c r="E24" s="14">
        <v>2.4309999999999998E-2</v>
      </c>
      <c r="F24" s="14">
        <v>4.071383</v>
      </c>
      <c r="G24" s="15">
        <v>0.71857899999999997</v>
      </c>
      <c r="H24" s="10">
        <f t="shared" ref="H24:H25" si="9">I24+J24+K24+L24</f>
        <v>5.1146979999999997</v>
      </c>
      <c r="I24" s="14"/>
      <c r="J24" s="14">
        <v>2.2998000000000001E-2</v>
      </c>
      <c r="K24" s="14">
        <v>4.2045519999999996</v>
      </c>
      <c r="L24" s="15">
        <v>0.88714800000000005</v>
      </c>
      <c r="M24" s="10">
        <f t="shared" ref="M24:M25" si="10">N24+O24+P24+Q24</f>
        <v>5.0440629999999995</v>
      </c>
      <c r="N24" s="14"/>
      <c r="O24" s="14">
        <v>1.7649999999999999E-2</v>
      </c>
      <c r="P24" s="14">
        <v>4.2972919999999997</v>
      </c>
      <c r="Q24" s="15">
        <v>0.72912100000000002</v>
      </c>
    </row>
    <row r="25" spans="1:17" ht="39.75" thickBot="1">
      <c r="A25" s="4" t="s">
        <v>9</v>
      </c>
      <c r="B25" s="7" t="s">
        <v>12</v>
      </c>
      <c r="C25" s="10">
        <f t="shared" si="8"/>
        <v>0.49454199999999998</v>
      </c>
      <c r="D25" s="17"/>
      <c r="E25" s="17">
        <v>2.4729999999999999E-3</v>
      </c>
      <c r="F25" s="17">
        <v>0.39316099999999998</v>
      </c>
      <c r="G25" s="18">
        <v>9.8907999999999996E-2</v>
      </c>
      <c r="H25" s="10">
        <f t="shared" si="9"/>
        <v>0.23330699999999999</v>
      </c>
      <c r="I25" s="17"/>
      <c r="J25" s="17">
        <v>1.1665E-3</v>
      </c>
      <c r="K25" s="17">
        <v>0.18547910000000001</v>
      </c>
      <c r="L25" s="18">
        <v>4.6661399999999999E-2</v>
      </c>
      <c r="M25" s="10">
        <f t="shared" si="10"/>
        <v>0.46430400000000005</v>
      </c>
      <c r="N25" s="17"/>
      <c r="O25" s="17">
        <v>2.3210000000000001E-3</v>
      </c>
      <c r="P25" s="17">
        <v>0.36912200000000001</v>
      </c>
      <c r="Q25" s="18">
        <v>9.2860999999999999E-2</v>
      </c>
    </row>
    <row r="26" spans="1:17" ht="15.75" thickBot="1">
      <c r="A26" s="4"/>
      <c r="B26" s="7" t="s">
        <v>6</v>
      </c>
      <c r="C26" s="20">
        <f>ROUND(C25*100/C23, 2)</f>
        <v>9.32</v>
      </c>
      <c r="D26" s="6"/>
      <c r="E26" s="6"/>
      <c r="F26" s="6"/>
      <c r="G26" s="6"/>
      <c r="H26" s="20">
        <f>ROUND(H25*100/H23, 2)</f>
        <v>4.3600000000000003</v>
      </c>
      <c r="I26" s="6"/>
      <c r="J26" s="6"/>
      <c r="K26" s="6"/>
      <c r="L26" s="6"/>
      <c r="M26" s="20">
        <f>ROUND(M25*100/M23, 2)</f>
        <v>8.43</v>
      </c>
      <c r="N26" s="6"/>
      <c r="O26" s="6"/>
      <c r="P26" s="6"/>
      <c r="Q26" s="6"/>
    </row>
    <row r="27" spans="1:17">
      <c r="A27" s="26"/>
      <c r="B27" s="28"/>
      <c r="C27" s="29" t="s">
        <v>13</v>
      </c>
      <c r="D27" s="30"/>
      <c r="E27" s="30"/>
      <c r="F27" s="30"/>
      <c r="G27" s="31"/>
    </row>
    <row r="28" spans="1:17">
      <c r="A28" s="27"/>
      <c r="B28" s="28"/>
      <c r="C28" s="2" t="s">
        <v>2</v>
      </c>
      <c r="D28" s="1" t="s">
        <v>3</v>
      </c>
      <c r="E28" s="1" t="s">
        <v>4</v>
      </c>
      <c r="F28" s="1" t="s">
        <v>8</v>
      </c>
      <c r="G28" s="3" t="s">
        <v>5</v>
      </c>
    </row>
    <row r="29" spans="1:17" ht="39">
      <c r="A29" s="24" t="s">
        <v>7</v>
      </c>
      <c r="B29" s="7" t="s">
        <v>10</v>
      </c>
      <c r="C29" s="10">
        <f>D29+E29+F29+G29</f>
        <v>56.108531000000006</v>
      </c>
      <c r="D29" s="11"/>
      <c r="E29" s="11">
        <f t="shared" ref="E29:F31" si="11">E5+J5+O5+O11+J11+E11+E17+J17+O17+O23+J23+E23</f>
        <v>0.2692214</v>
      </c>
      <c r="F29" s="11">
        <f t="shared" si="11"/>
        <v>55.839309600000007</v>
      </c>
      <c r="G29" s="12"/>
    </row>
    <row r="30" spans="1:17" ht="26.25">
      <c r="A30" s="22">
        <v>2</v>
      </c>
      <c r="B30" s="5" t="s">
        <v>11</v>
      </c>
      <c r="C30" s="10">
        <f t="shared" ref="C30:C31" si="12">D30+E30+F30+G30</f>
        <v>52.631366</v>
      </c>
      <c r="D30" s="14"/>
      <c r="E30" s="14">
        <f t="shared" si="11"/>
        <v>0.25183500000000003</v>
      </c>
      <c r="F30" s="14">
        <f t="shared" si="11"/>
        <v>43.564240999999996</v>
      </c>
      <c r="G30" s="15">
        <f>G6+L6+Q6+Q12+L12+G12+G18+L18+Q18+Q24+L24+G24</f>
        <v>8.815290000000001</v>
      </c>
    </row>
    <row r="31" spans="1:17" ht="39.75" thickBot="1">
      <c r="A31" s="24" t="s">
        <v>9</v>
      </c>
      <c r="B31" s="7" t="s">
        <v>12</v>
      </c>
      <c r="C31" s="10">
        <f t="shared" si="12"/>
        <v>3.4771649999999994</v>
      </c>
      <c r="D31" s="17"/>
      <c r="E31" s="17">
        <f t="shared" si="11"/>
        <v>1.7386400000000003E-2</v>
      </c>
      <c r="F31" s="17">
        <f t="shared" si="11"/>
        <v>2.7643459999999997</v>
      </c>
      <c r="G31" s="18">
        <f>G7+L7+Q7+Q13+L13+G13+G19+L19+Q19+Q25+L25+G25</f>
        <v>0.69543259999999996</v>
      </c>
    </row>
    <row r="32" spans="1:17" ht="15.75" thickBot="1">
      <c r="A32" s="24" t="s">
        <v>29</v>
      </c>
      <c r="B32" s="7" t="s">
        <v>6</v>
      </c>
      <c r="C32" s="20">
        <f>ROUND(C31*100/C29, 2)</f>
        <v>6.2</v>
      </c>
      <c r="D32" s="6"/>
      <c r="E32" s="6"/>
      <c r="F32" s="6"/>
      <c r="G32" s="6"/>
    </row>
    <row r="33" spans="1:3" ht="39">
      <c r="A33" s="22">
        <v>5</v>
      </c>
      <c r="B33" s="5" t="s">
        <v>27</v>
      </c>
      <c r="C33" s="22">
        <v>21.01</v>
      </c>
    </row>
    <row r="34" spans="1:3" ht="26.25">
      <c r="A34" s="22">
        <v>6</v>
      </c>
      <c r="B34" s="5" t="s">
        <v>30</v>
      </c>
      <c r="C34" s="22">
        <v>19.989999999999998</v>
      </c>
    </row>
    <row r="35" spans="1:3" ht="39">
      <c r="A35" s="22">
        <v>7</v>
      </c>
      <c r="B35" s="23" t="s">
        <v>28</v>
      </c>
      <c r="C35" s="22">
        <v>1.02</v>
      </c>
    </row>
  </sheetData>
  <mergeCells count="24">
    <mergeCell ref="A27:A28"/>
    <mergeCell ref="B27:B28"/>
    <mergeCell ref="C27:G27"/>
    <mergeCell ref="A21:A22"/>
    <mergeCell ref="B21:B22"/>
    <mergeCell ref="C21:G21"/>
    <mergeCell ref="H21:L21"/>
    <mergeCell ref="M21:Q21"/>
    <mergeCell ref="A15:A16"/>
    <mergeCell ref="B15:B16"/>
    <mergeCell ref="C15:G15"/>
    <mergeCell ref="H15:L15"/>
    <mergeCell ref="M15:Q15"/>
    <mergeCell ref="A9:A10"/>
    <mergeCell ref="B9:B10"/>
    <mergeCell ref="C9:G9"/>
    <mergeCell ref="H9:L9"/>
    <mergeCell ref="M9:Q9"/>
    <mergeCell ref="B2:Q2"/>
    <mergeCell ref="A3:A4"/>
    <mergeCell ref="B3:B4"/>
    <mergeCell ref="C3:G3"/>
    <mergeCell ref="H3:L3"/>
    <mergeCell ref="M3:Q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2014-03-07T06:50:46Z</cp:lastPrinted>
  <dcterms:created xsi:type="dcterms:W3CDTF">2014-03-06T05:49:48Z</dcterms:created>
  <dcterms:modified xsi:type="dcterms:W3CDTF">2016-02-26T09:55:57Z</dcterms:modified>
</cp:coreProperties>
</file>